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METRO\"/>
    </mc:Choice>
  </mc:AlternateContent>
  <bookViews>
    <workbookView xWindow="-120" yWindow="-120" windowWidth="19440" windowHeight="1500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E16" i="5"/>
  <c r="E42" i="5" s="1"/>
  <c r="C16" i="5"/>
  <c r="B16" i="5"/>
  <c r="G20" i="5"/>
  <c r="G16" i="5" s="1"/>
  <c r="D20" i="5"/>
  <c r="D16" i="5" s="1"/>
  <c r="G11" i="5"/>
  <c r="G6" i="5" s="1"/>
  <c r="D11" i="5"/>
  <c r="F6" i="5"/>
  <c r="F42" i="5" s="1"/>
  <c r="E6" i="5"/>
  <c r="D6" i="5"/>
  <c r="C6" i="5"/>
  <c r="C42" i="5" s="1"/>
  <c r="B6" i="5"/>
  <c r="B42" i="5" s="1"/>
  <c r="F22" i="4"/>
  <c r="E22" i="4"/>
  <c r="C22" i="4"/>
  <c r="B22" i="4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D22" i="4" s="1"/>
  <c r="F16" i="8"/>
  <c r="E16" i="8"/>
  <c r="C16" i="8"/>
  <c r="B16" i="8"/>
  <c r="D42" i="5" l="1"/>
  <c r="G7" i="4"/>
  <c r="G22" i="4" s="1"/>
  <c r="G42" i="5"/>
  <c r="D12" i="8"/>
  <c r="G12" i="8" s="1"/>
  <c r="D8" i="8"/>
  <c r="G8" i="8" s="1"/>
  <c r="D6" i="8"/>
  <c r="G6" i="8" l="1"/>
  <c r="G16" i="8" s="1"/>
  <c r="D16" i="8"/>
  <c r="D76" i="6"/>
  <c r="G76" i="6" s="1"/>
  <c r="D75" i="6"/>
  <c r="G75" i="6" s="1"/>
  <c r="G74" i="6"/>
  <c r="D74" i="6"/>
  <c r="D73" i="6"/>
  <c r="G73" i="6" s="1"/>
  <c r="D72" i="6"/>
  <c r="G72" i="6" s="1"/>
  <c r="D71" i="6"/>
  <c r="G71" i="6" s="1"/>
  <c r="G70" i="6"/>
  <c r="D70" i="6"/>
  <c r="F69" i="6"/>
  <c r="E69" i="6"/>
  <c r="C69" i="6"/>
  <c r="B69" i="6"/>
  <c r="G68" i="6"/>
  <c r="D68" i="6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G62" i="6"/>
  <c r="D62" i="6"/>
  <c r="D61" i="6"/>
  <c r="G61" i="6" s="1"/>
  <c r="D60" i="6"/>
  <c r="G60" i="6" s="1"/>
  <c r="D59" i="6"/>
  <c r="G59" i="6" s="1"/>
  <c r="G58" i="6"/>
  <c r="D58" i="6"/>
  <c r="F57" i="6"/>
  <c r="E57" i="6"/>
  <c r="C57" i="6"/>
  <c r="B57" i="6"/>
  <c r="D56" i="6"/>
  <c r="G56" i="6" s="1"/>
  <c r="D55" i="6"/>
  <c r="G55" i="6" s="1"/>
  <c r="G54" i="6"/>
  <c r="D54" i="6"/>
  <c r="F53" i="6"/>
  <c r="E53" i="6"/>
  <c r="C53" i="6"/>
  <c r="B53" i="6"/>
  <c r="D52" i="6"/>
  <c r="G52" i="6" s="1"/>
  <c r="D51" i="6"/>
  <c r="G51" i="6" s="1"/>
  <c r="G50" i="6"/>
  <c r="D50" i="6"/>
  <c r="D49" i="6"/>
  <c r="G49" i="6" s="1"/>
  <c r="D48" i="6"/>
  <c r="G48" i="6" s="1"/>
  <c r="D47" i="6"/>
  <c r="G47" i="6" s="1"/>
  <c r="G46" i="6"/>
  <c r="D46" i="6"/>
  <c r="D45" i="6"/>
  <c r="G45" i="6" s="1"/>
  <c r="D44" i="6"/>
  <c r="G44" i="6" s="1"/>
  <c r="F43" i="6"/>
  <c r="E43" i="6"/>
  <c r="C43" i="6"/>
  <c r="B43" i="6"/>
  <c r="G42" i="6"/>
  <c r="D42" i="6"/>
  <c r="D41" i="6"/>
  <c r="G41" i="6" s="1"/>
  <c r="D40" i="6"/>
  <c r="G40" i="6" s="1"/>
  <c r="D39" i="6"/>
  <c r="G39" i="6" s="1"/>
  <c r="G38" i="6"/>
  <c r="D38" i="6"/>
  <c r="D37" i="6"/>
  <c r="G37" i="6" s="1"/>
  <c r="D36" i="6"/>
  <c r="G36" i="6" s="1"/>
  <c r="D35" i="6"/>
  <c r="G35" i="6" s="1"/>
  <c r="G34" i="6"/>
  <c r="D34" i="6"/>
  <c r="F33" i="6"/>
  <c r="E33" i="6"/>
  <c r="C33" i="6"/>
  <c r="B33" i="6"/>
  <c r="D32" i="6"/>
  <c r="G32" i="6" s="1"/>
  <c r="D31" i="6"/>
  <c r="G31" i="6" s="1"/>
  <c r="D30" i="6"/>
  <c r="G30" i="6" s="1"/>
  <c r="D29" i="6"/>
  <c r="G29" i="6" s="1"/>
  <c r="G28" i="6"/>
  <c r="D28" i="6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G20" i="6"/>
  <c r="D20" i="6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D5" i="6" s="1"/>
  <c r="D23" i="6" l="1"/>
  <c r="G23" i="6" s="1"/>
  <c r="D33" i="6"/>
  <c r="G33" i="6" s="1"/>
  <c r="D43" i="6"/>
  <c r="D53" i="6"/>
  <c r="G53" i="6" s="1"/>
  <c r="D57" i="6"/>
  <c r="G57" i="6" s="1"/>
  <c r="D69" i="6"/>
  <c r="G69" i="6" s="1"/>
  <c r="G43" i="6"/>
  <c r="C77" i="6"/>
  <c r="D13" i="6"/>
  <c r="G13" i="6" s="1"/>
  <c r="F77" i="6"/>
  <c r="E77" i="6"/>
  <c r="G5" i="6"/>
  <c r="B77" i="6"/>
  <c r="G77" i="6" l="1"/>
  <c r="D77" i="6"/>
</calcChain>
</file>

<file path=xl/sharedStrings.xml><?xml version="1.0" encoding="utf-8"?>
<sst xmlns="http://schemas.openxmlformats.org/spreadsheetml/2006/main" count="210" uniqueCount="149">
  <si>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</si>
  <si>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</si>
  <si>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</si>
  <si>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</si>
  <si>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</si>
  <si>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</si>
  <si>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</si>
  <si>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</si>
  <si>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</si>
  <si>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</si>
  <si>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</si>
  <si>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</si>
  <si>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</si>
  <si>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</si>
  <si>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</si>
  <si>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</si>
  <si>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</si>
  <si>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</si>
  <si>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</si>
  <si>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</si>
  <si>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</si>
  <si>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</si>
  <si>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</si>
  <si>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</si>
  <si>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</si>
  <si>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</si>
  <si>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</si>
  <si>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</si>
  <si>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</si>
  <si>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</si>
  <si>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</si>
  <si>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</si>
  <si>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</si>
  <si>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</si>
  <si>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</si>
  <si>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</si>
  <si>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</si>
  <si>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</si>
  <si>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</si>
  <si>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</si>
  <si>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</si>
  <si>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</si>
  <si>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</si>
  <si>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</si>
  <si>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</si>
  <si>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</si>
  <si>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</si>
  <si>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</si>
  <si>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</si>
  <si>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</si>
  <si>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</si>
  <si>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</si>
  <si>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</si>
  <si>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</si>
  <si>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</si>
  <si>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</si>
  <si>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</si>
  <si>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</si>
  <si>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</si>
  <si>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</si>
  <si>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</si>
  <si>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</si>
  <si>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</si>
  <si>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</si>
  <si>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</si>
  <si>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</si>
  <si>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</si>
  <si>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</si>
  <si>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</si>
  <si>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</si>
  <si>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</si>
  <si>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</si>
  <si>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</si>
  <si>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</si>
  <si>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</si>
  <si>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</si>
  <si>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</si>
  <si>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</si>
  <si>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</si>
  <si>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</si>
  <si>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</si>
  <si>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</si>
  <si>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</si>
  <si>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</si>
  <si>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</si>
  <si>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</si>
  <si>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</si>
  <si>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</si>
  <si>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</si>
  <si>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</si>
  <si>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</si>
  <si>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</si>
  <si>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</si>
  <si>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</si>
  <si>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</si>
  <si>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</si>
  <si>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</si>
  <si>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</si>
  <si>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</si>
  <si>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</si>
  <si>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</si>
  <si>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</si>
  <si>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</si>
  <si>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</si>
  <si>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</si>
  <si>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</si>
  <si>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</si>
  <si>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</si>
  <si>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</si>
  <si>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</si>
  <si>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</si>
  <si>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</si>
  <si>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</si>
  <si>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</si>
  <si>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</si>
  <si>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</si>
  <si>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</si>
  <si>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</si>
  <si>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</si>
  <si>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</si>
  <si>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</si>
  <si>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</si>
  <si>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</si>
  <si>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</si>
  <si>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</si>
  <si>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</si>
  <si>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</si>
  <si>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</si>
  <si>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Bajo protesta de decir verdad declaramos que los Estados Financieros y sus notas, son razonablemente correctos y son responsabilidad del emisor.</t>
  </si>
  <si>
    <t>00001 ADMINISTRACION</t>
  </si>
  <si>
    <t>00002 TAQUILLA</t>
  </si>
  <si>
    <t>00003 MANTENIMIENTO</t>
  </si>
  <si>
    <t>00004 PARAMEDICO</t>
  </si>
  <si>
    <t>00005 AREAS VERDES</t>
  </si>
  <si>
    <t>00006 VIGILANCIA CARCAMOS</t>
  </si>
  <si>
    <t>00007 AREAS VERDES CARCAMOS</t>
  </si>
  <si>
    <t>00008 VIGILANCIA</t>
  </si>
  <si>
    <t>00009 MANTENIMIENTO CIUDAD INFANTIL</t>
  </si>
  <si>
    <t>00011 CURSOS DE VERANO Y TIROLESA</t>
  </si>
  <si>
    <t>00012 PROMOCION Y EVENTOS</t>
  </si>
  <si>
    <t>00014 EVENTUALES FIG</t>
  </si>
  <si>
    <t>00015 Inversiones en activos</t>
  </si>
  <si>
    <t>00016 Proyectos Ejecutivos</t>
  </si>
  <si>
    <t>Patronato del Parque Ecológico Metropolitano de León, Gto.
Estado Analítico del Ejercicio del Presupuesto de Egresos
Clasificación por Objeto del Gasto (Capítulo y Concepto)
Del 1 de enero al 31 de diciembre de 2023</t>
  </si>
  <si>
    <t>Patronato del Parque Ecológico Metropolitano de León, Gto.
Estado Analítico del Ejercicio del Presupuesto de Egresos
Clasificación Económica (por Tipo de Gasto)
Del 1 de enero al 31 de diciembre de 2023</t>
  </si>
  <si>
    <t>Patronato del Parque Ecológico Metropolitano de León, Gto.
Estado Analítico del Ejercicio del Presupuesto de Egresos
Clasificación Administrativa
Del 1 de enero al 31 de diciembre de 2023</t>
  </si>
  <si>
    <t>Patronato del Parque Ecológico Metropolitano de León, Gto.
Estado Analítico del Ejercicio del Presupuesto de Egresos
Clasificación Funcional (Finalidad y Función)
Del 1 de enero al 31 de diciembre de 2023</t>
  </si>
  <si>
    <t>Sector Paraestatal del Gobierno (Federal/Estatal/Municipal) de _________
Estado Analítico del Ejercicio del Presupuesto de Egresos
Clasificación Administrativa
Del 1 de enero al 31 de diciembre de 2023</t>
  </si>
  <si>
    <t>Sector Paraestatal del Gobierno (Federal/Estatal/Municipal) de León, Gto.
Estado Analítico del Ejercicio del Presupuesto de Egresos
Clasificación Administrativa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</si>
</sst>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4" xfId="0" applyNumberFormat="1" applyFont="1" applyBorder="1" applyProtection="1">
      <protection locked="0"/>
    </xf>
    <xf numFmtId="0" fontId="8" fillId="3" borderId="0" xfId="8" applyFont="1" applyFill="1" applyAlignment="1" applyProtection="1">
      <alignment vertical="top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82</xdr:row>
      <xdr:rowOff>0</xdr:rowOff>
    </xdr:from>
    <xdr:to>
      <xdr:col>1</xdr:col>
      <xdr:colOff>136525</xdr:colOff>
      <xdr:row>85</xdr:row>
      <xdr:rowOff>50165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6D821C38-41FD-4B30-B43F-EEC6682780B9}"/>
            </a:ext>
          </a:extLst>
        </xdr:cNvPr>
        <xdr:cNvSpPr txBox="1">
          <a:spLocks noChangeArrowheads="1"/>
        </xdr:cNvSpPr>
      </xdr:nvSpPr>
      <xdr:spPr bwMode="auto">
        <a:xfrm>
          <a:off x="1485900" y="12325350"/>
          <a:ext cx="2241550" cy="478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L.A.E. GLORIA CABRERA ALMANZA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CONTABLE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6</xdr:col>
      <xdr:colOff>146050</xdr:colOff>
      <xdr:row>86</xdr:row>
      <xdr:rowOff>33020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16FB6D84-D7C9-4EA9-B879-EC3B2CD1C700}"/>
            </a:ext>
          </a:extLst>
        </xdr:cNvPr>
        <xdr:cNvSpPr txBox="1">
          <a:spLocks noChangeArrowheads="1"/>
        </xdr:cNvSpPr>
      </xdr:nvSpPr>
      <xdr:spPr bwMode="auto">
        <a:xfrm>
          <a:off x="6819900" y="12325350"/>
          <a:ext cx="2241550" cy="604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JUAN CARLOS JUAREZ LÓPEZ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 DESPACHO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ADMINISTRATIVA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24</xdr:row>
      <xdr:rowOff>57150</xdr:rowOff>
    </xdr:from>
    <xdr:to>
      <xdr:col>6</xdr:col>
      <xdr:colOff>551180</xdr:colOff>
      <xdr:row>34</xdr:row>
      <xdr:rowOff>33020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508F70EB-A31B-4844-9B84-6D3A1BF1CBBE}"/>
            </a:ext>
          </a:extLst>
        </xdr:cNvPr>
        <xdr:cNvSpPr txBox="1">
          <a:spLocks noChangeArrowheads="1"/>
        </xdr:cNvSpPr>
      </xdr:nvSpPr>
      <xdr:spPr bwMode="auto">
        <a:xfrm>
          <a:off x="6153150" y="4095750"/>
          <a:ext cx="2360930" cy="14046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JUAN CARLOS JUAREZ LÓPEZ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 DESPACHO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ADMINISTRATIVA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581025</xdr:colOff>
      <xdr:row>24</xdr:row>
      <xdr:rowOff>66675</xdr:rowOff>
    </xdr:from>
    <xdr:to>
      <xdr:col>1</xdr:col>
      <xdr:colOff>98425</xdr:colOff>
      <xdr:row>27</xdr:row>
      <xdr:rowOff>116840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7473DC3C-8F73-4650-BF4E-B5BFC3E8F734}"/>
            </a:ext>
          </a:extLst>
        </xdr:cNvPr>
        <xdr:cNvSpPr txBox="1">
          <a:spLocks noChangeArrowheads="1"/>
        </xdr:cNvSpPr>
      </xdr:nvSpPr>
      <xdr:spPr bwMode="auto">
        <a:xfrm>
          <a:off x="581025" y="4105275"/>
          <a:ext cx="2241550" cy="478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L.A.E. GLORIA CABRERA ALMANZA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CONTABLE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29</xdr:row>
      <xdr:rowOff>28575</xdr:rowOff>
    </xdr:from>
    <xdr:ext cx="9272730" cy="771644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7200" y="11344275"/>
          <a:ext cx="9272730" cy="77164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MX" sz="16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Este formato no se llena</a:t>
          </a:r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porque</a:t>
          </a:r>
          <a:r>
            <a:rPr lang="es-MX" sz="16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información del Presupuesto de Egresos de este Patronato</a:t>
          </a:r>
        </a:p>
        <a:p>
          <a:pPr algn="ctr"/>
          <a:r>
            <a:rPr lang="es-MX" sz="16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está contemplado dentro del Sector Paramunicipal del Municipio de León.</a:t>
          </a:r>
          <a:endParaRPr lang="es-ES" sz="36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chemeClr val="bg1">
                <a:lumMod val="65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1390650</xdr:colOff>
      <xdr:row>63</xdr:row>
      <xdr:rowOff>0</xdr:rowOff>
    </xdr:from>
    <xdr:to>
      <xdr:col>1</xdr:col>
      <xdr:colOff>155575</xdr:colOff>
      <xdr:row>66</xdr:row>
      <xdr:rowOff>50165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A617FCB5-3F1C-41C6-8F12-539E57D9653C}"/>
            </a:ext>
          </a:extLst>
        </xdr:cNvPr>
        <xdr:cNvSpPr txBox="1">
          <a:spLocks noChangeArrowheads="1"/>
        </xdr:cNvSpPr>
      </xdr:nvSpPr>
      <xdr:spPr bwMode="auto">
        <a:xfrm>
          <a:off x="1390650" y="11468100"/>
          <a:ext cx="2241550" cy="478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L.A.E. GLORIA CABRERA ALMANZA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CONTABLE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6</xdr:col>
      <xdr:colOff>146050</xdr:colOff>
      <xdr:row>67</xdr:row>
      <xdr:rowOff>33020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12F3A8F2-BA5F-4A3D-9463-A36FA6993F32}"/>
            </a:ext>
          </a:extLst>
        </xdr:cNvPr>
        <xdr:cNvSpPr txBox="1">
          <a:spLocks noChangeArrowheads="1"/>
        </xdr:cNvSpPr>
      </xdr:nvSpPr>
      <xdr:spPr bwMode="auto">
        <a:xfrm>
          <a:off x="6619875" y="11468100"/>
          <a:ext cx="2241550" cy="604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JUAN CARLOS JUAREZ LÓPEZ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 DESPACHO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ADMINISTRATIVA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47</xdr:row>
      <xdr:rowOff>0</xdr:rowOff>
    </xdr:from>
    <xdr:to>
      <xdr:col>5</xdr:col>
      <xdr:colOff>793750</xdr:colOff>
      <xdr:row>51</xdr:row>
      <xdr:rowOff>33020</xdr:rowOff>
    </xdr:to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DD3F486A-BF8F-4636-ABDC-5E181328425B}"/>
            </a:ext>
          </a:extLst>
        </xdr:cNvPr>
        <xdr:cNvSpPr txBox="1">
          <a:spLocks noChangeArrowheads="1"/>
        </xdr:cNvSpPr>
      </xdr:nvSpPr>
      <xdr:spPr bwMode="auto">
        <a:xfrm>
          <a:off x="6505575" y="7467600"/>
          <a:ext cx="2241550" cy="604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JUAN CARLOS JUAREZ LÓPEZ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 DESPACHO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ADMINISTRATIVA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1400175</xdr:colOff>
      <xdr:row>47</xdr:row>
      <xdr:rowOff>0</xdr:rowOff>
    </xdr:from>
    <xdr:to>
      <xdr:col>0</xdr:col>
      <xdr:colOff>3641725</xdr:colOff>
      <xdr:row>50</xdr:row>
      <xdr:rowOff>50165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24F8CD13-29B8-4E87-81BF-8AD334DF5ABD}"/>
            </a:ext>
          </a:extLst>
        </xdr:cNvPr>
        <xdr:cNvSpPr txBox="1">
          <a:spLocks noChangeArrowheads="1"/>
        </xdr:cNvSpPr>
      </xdr:nvSpPr>
      <xdr:spPr bwMode="auto">
        <a:xfrm>
          <a:off x="1400175" y="7467600"/>
          <a:ext cx="2241550" cy="478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L.A.E. GLORIA CABRERA ALMANZA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CONTABLE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6" t="s">
        <v>143</v>
      </c>
      <c r="B1" s="47"/>
      <c r="C1" s="47"/>
      <c r="D1" s="47"/>
      <c r="E1" s="47"/>
      <c r="F1" s="47"/>
      <c r="G1" s="48"/>
    </row>
    <row r="2" spans="1:7" x14ac:dyDescent="0.2">
      <c r="A2" s="21"/>
      <c r="B2" s="24" t="s">
        <v>0</v>
      </c>
      <c r="C2" s="25"/>
      <c r="D2" s="25"/>
      <c r="E2" s="25"/>
      <c r="F2" s="26"/>
      <c r="G2" s="4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41">
        <f>SUM(B6:B12)</f>
        <v>29306728.77</v>
      </c>
      <c r="C5" s="41">
        <f>SUM(C6:C12)</f>
        <v>3142218.5200000005</v>
      </c>
      <c r="D5" s="41">
        <f>B5+C5</f>
        <v>32448947.289999999</v>
      </c>
      <c r="E5" s="41">
        <f>SUM(E6:E12)</f>
        <v>32448947.289999999</v>
      </c>
      <c r="F5" s="41">
        <f>SUM(F6:F12)</f>
        <v>32448947.289999999</v>
      </c>
      <c r="G5" s="41">
        <f>D5-E5</f>
        <v>0</v>
      </c>
    </row>
    <row r="6" spans="1:7" x14ac:dyDescent="0.2">
      <c r="A6" s="35" t="s">
        <v>11</v>
      </c>
      <c r="B6" s="42">
        <v>15907235.760000002</v>
      </c>
      <c r="C6" s="42">
        <v>1312412.9000000001</v>
      </c>
      <c r="D6" s="42">
        <f t="shared" ref="D6:D69" si="0">B6+C6</f>
        <v>17219648.66</v>
      </c>
      <c r="E6" s="42">
        <v>17219648.66</v>
      </c>
      <c r="F6" s="42">
        <v>17219648.66</v>
      </c>
      <c r="G6" s="42">
        <f t="shared" ref="G6:G69" si="1">D6-E6</f>
        <v>0</v>
      </c>
    </row>
    <row r="7" spans="1:7" x14ac:dyDescent="0.2">
      <c r="A7" s="35" t="s">
        <v>12</v>
      </c>
      <c r="B7" s="42">
        <v>69350.58</v>
      </c>
      <c r="C7" s="42">
        <v>-69350.58</v>
      </c>
      <c r="D7" s="42">
        <f t="shared" si="0"/>
        <v>0</v>
      </c>
      <c r="E7" s="42">
        <v>0</v>
      </c>
      <c r="F7" s="42">
        <v>0</v>
      </c>
      <c r="G7" s="42">
        <f t="shared" si="1"/>
        <v>0</v>
      </c>
    </row>
    <row r="8" spans="1:7" x14ac:dyDescent="0.2">
      <c r="A8" s="35" t="s">
        <v>13</v>
      </c>
      <c r="B8" s="42">
        <v>4381933.1399999987</v>
      </c>
      <c r="C8" s="42">
        <v>912751.95000000019</v>
      </c>
      <c r="D8" s="42">
        <f t="shared" si="0"/>
        <v>5294685.0899999989</v>
      </c>
      <c r="E8" s="42">
        <v>5294685.0900000017</v>
      </c>
      <c r="F8" s="42">
        <v>5294685.0900000017</v>
      </c>
      <c r="G8" s="42">
        <f t="shared" si="1"/>
        <v>0</v>
      </c>
    </row>
    <row r="9" spans="1:7" x14ac:dyDescent="0.2">
      <c r="A9" s="35" t="s">
        <v>14</v>
      </c>
      <c r="B9" s="42">
        <v>4140491.9699999997</v>
      </c>
      <c r="C9" s="42">
        <v>1271934.2499999998</v>
      </c>
      <c r="D9" s="42">
        <f t="shared" si="0"/>
        <v>5412426.2199999997</v>
      </c>
      <c r="E9" s="42">
        <v>5412426.2199999997</v>
      </c>
      <c r="F9" s="42">
        <v>5412426.2199999997</v>
      </c>
      <c r="G9" s="42">
        <f t="shared" si="1"/>
        <v>0</v>
      </c>
    </row>
    <row r="10" spans="1:7" x14ac:dyDescent="0.2">
      <c r="A10" s="35" t="s">
        <v>15</v>
      </c>
      <c r="B10" s="42">
        <v>707877.84000000008</v>
      </c>
      <c r="C10" s="42">
        <v>125075.86000000002</v>
      </c>
      <c r="D10" s="42">
        <f t="shared" si="0"/>
        <v>832953.70000000007</v>
      </c>
      <c r="E10" s="42">
        <v>832953.7</v>
      </c>
      <c r="F10" s="42">
        <v>832953.7</v>
      </c>
      <c r="G10" s="42">
        <f t="shared" si="1"/>
        <v>0</v>
      </c>
    </row>
    <row r="11" spans="1:7" x14ac:dyDescent="0.2">
      <c r="A11" s="35" t="s">
        <v>16</v>
      </c>
      <c r="B11" s="42">
        <v>225000</v>
      </c>
      <c r="C11" s="42">
        <v>-225000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5" t="s">
        <v>17</v>
      </c>
      <c r="B12" s="42">
        <v>3874839.4800000009</v>
      </c>
      <c r="C12" s="42">
        <v>-185605.85999999993</v>
      </c>
      <c r="D12" s="42">
        <f t="shared" si="0"/>
        <v>3689233.620000001</v>
      </c>
      <c r="E12" s="42">
        <v>3689233.62</v>
      </c>
      <c r="F12" s="42">
        <v>3689233.62</v>
      </c>
      <c r="G12" s="42">
        <f t="shared" si="1"/>
        <v>0</v>
      </c>
    </row>
    <row r="13" spans="1:7" x14ac:dyDescent="0.2">
      <c r="A13" s="38" t="s">
        <v>125</v>
      </c>
      <c r="B13" s="43">
        <f>SUM(B14:B22)</f>
        <v>3921758.8</v>
      </c>
      <c r="C13" s="43">
        <f>SUM(C14:C22)</f>
        <v>265007.28000000003</v>
      </c>
      <c r="D13" s="43">
        <f t="shared" si="0"/>
        <v>4186766.08</v>
      </c>
      <c r="E13" s="43">
        <f>SUM(E14:E22)</f>
        <v>3675345.39</v>
      </c>
      <c r="F13" s="43">
        <f>SUM(F14:F22)</f>
        <v>3675345.39</v>
      </c>
      <c r="G13" s="43">
        <f t="shared" si="1"/>
        <v>511420.68999999994</v>
      </c>
    </row>
    <row r="14" spans="1:7" x14ac:dyDescent="0.2">
      <c r="A14" s="35" t="s">
        <v>18</v>
      </c>
      <c r="B14" s="42">
        <v>594152.01</v>
      </c>
      <c r="C14" s="42">
        <v>223031.15000000002</v>
      </c>
      <c r="D14" s="42">
        <f t="shared" si="0"/>
        <v>817183.16</v>
      </c>
      <c r="E14" s="42">
        <v>807177.66</v>
      </c>
      <c r="F14" s="42">
        <v>807177.66</v>
      </c>
      <c r="G14" s="42">
        <f t="shared" si="1"/>
        <v>10005.5</v>
      </c>
    </row>
    <row r="15" spans="1:7" x14ac:dyDescent="0.2">
      <c r="A15" s="35" t="s">
        <v>19</v>
      </c>
      <c r="B15" s="42">
        <v>292456.43</v>
      </c>
      <c r="C15" s="42">
        <v>87160.62</v>
      </c>
      <c r="D15" s="42">
        <f t="shared" si="0"/>
        <v>379617.05</v>
      </c>
      <c r="E15" s="42">
        <v>379617.05000000005</v>
      </c>
      <c r="F15" s="42">
        <v>379617.05000000005</v>
      </c>
      <c r="G15" s="42">
        <f t="shared" si="1"/>
        <v>0</v>
      </c>
    </row>
    <row r="16" spans="1:7" x14ac:dyDescent="0.2">
      <c r="A16" s="35" t="s">
        <v>20</v>
      </c>
      <c r="B16" s="42">
        <v>0</v>
      </c>
      <c r="C16" s="42">
        <v>0</v>
      </c>
      <c r="D16" s="42">
        <f t="shared" si="0"/>
        <v>0</v>
      </c>
      <c r="E16" s="42">
        <v>0</v>
      </c>
      <c r="F16" s="42">
        <v>0</v>
      </c>
      <c r="G16" s="42">
        <f t="shared" si="1"/>
        <v>0</v>
      </c>
    </row>
    <row r="17" spans="1:7" x14ac:dyDescent="0.2">
      <c r="A17" s="35" t="s">
        <v>21</v>
      </c>
      <c r="B17" s="42">
        <v>435342.35</v>
      </c>
      <c r="C17" s="42">
        <v>202602.59</v>
      </c>
      <c r="D17" s="42">
        <f t="shared" si="0"/>
        <v>637944.93999999994</v>
      </c>
      <c r="E17" s="42">
        <v>602271.47</v>
      </c>
      <c r="F17" s="42">
        <v>602271.47</v>
      </c>
      <c r="G17" s="42">
        <f t="shared" si="1"/>
        <v>35673.469999999972</v>
      </c>
    </row>
    <row r="18" spans="1:7" x14ac:dyDescent="0.2">
      <c r="A18" s="35" t="s">
        <v>22</v>
      </c>
      <c r="B18" s="42">
        <v>63945</v>
      </c>
      <c r="C18" s="42">
        <v>34089.160000000003</v>
      </c>
      <c r="D18" s="42">
        <f t="shared" si="0"/>
        <v>98034.16</v>
      </c>
      <c r="E18" s="42">
        <v>93343.84</v>
      </c>
      <c r="F18" s="42">
        <v>93343.84</v>
      </c>
      <c r="G18" s="42">
        <f t="shared" si="1"/>
        <v>4690.320000000007</v>
      </c>
    </row>
    <row r="19" spans="1:7" x14ac:dyDescent="0.2">
      <c r="A19" s="35" t="s">
        <v>23</v>
      </c>
      <c r="B19" s="42">
        <v>967249.01</v>
      </c>
      <c r="C19" s="42">
        <v>-126672.19999999998</v>
      </c>
      <c r="D19" s="42">
        <f t="shared" si="0"/>
        <v>840576.81</v>
      </c>
      <c r="E19" s="42">
        <v>735687.28</v>
      </c>
      <c r="F19" s="42">
        <v>735687.28</v>
      </c>
      <c r="G19" s="42">
        <f t="shared" si="1"/>
        <v>104889.53000000003</v>
      </c>
    </row>
    <row r="20" spans="1:7" x14ac:dyDescent="0.2">
      <c r="A20" s="35" t="s">
        <v>24</v>
      </c>
      <c r="B20" s="42">
        <v>810000.00000000012</v>
      </c>
      <c r="C20" s="42">
        <v>-296507.28000000003</v>
      </c>
      <c r="D20" s="42">
        <f t="shared" si="0"/>
        <v>513492.72000000009</v>
      </c>
      <c r="E20" s="42">
        <v>285875.20000000001</v>
      </c>
      <c r="F20" s="42">
        <v>285875.20000000001</v>
      </c>
      <c r="G20" s="42">
        <f t="shared" si="1"/>
        <v>227617.52000000008</v>
      </c>
    </row>
    <row r="21" spans="1:7" x14ac:dyDescent="0.2">
      <c r="A21" s="35" t="s">
        <v>25</v>
      </c>
      <c r="B21" s="42">
        <v>0</v>
      </c>
      <c r="C21" s="42">
        <v>0</v>
      </c>
      <c r="D21" s="42">
        <f t="shared" si="0"/>
        <v>0</v>
      </c>
      <c r="E21" s="42">
        <v>0</v>
      </c>
      <c r="F21" s="42">
        <v>0</v>
      </c>
      <c r="G21" s="42">
        <f t="shared" si="1"/>
        <v>0</v>
      </c>
    </row>
    <row r="22" spans="1:7" x14ac:dyDescent="0.2">
      <c r="A22" s="35" t="s">
        <v>26</v>
      </c>
      <c r="B22" s="42">
        <v>758614</v>
      </c>
      <c r="C22" s="42">
        <v>141303.24</v>
      </c>
      <c r="D22" s="42">
        <f t="shared" si="0"/>
        <v>899917.24</v>
      </c>
      <c r="E22" s="42">
        <v>771372.89</v>
      </c>
      <c r="F22" s="42">
        <v>771372.89</v>
      </c>
      <c r="G22" s="42">
        <f t="shared" si="1"/>
        <v>128544.34999999998</v>
      </c>
    </row>
    <row r="23" spans="1:7" x14ac:dyDescent="0.2">
      <c r="A23" s="38" t="s">
        <v>27</v>
      </c>
      <c r="B23" s="43">
        <f>SUM(B24:B32)</f>
        <v>6570386.79</v>
      </c>
      <c r="C23" s="43">
        <f>SUM(C24:C32)</f>
        <v>2438078.3600000003</v>
      </c>
      <c r="D23" s="43">
        <f t="shared" si="0"/>
        <v>9008465.1500000004</v>
      </c>
      <c r="E23" s="43">
        <f>SUM(E24:E32)</f>
        <v>7216977.7200000007</v>
      </c>
      <c r="F23" s="43">
        <f>SUM(F24:F32)</f>
        <v>7216977.7200000007</v>
      </c>
      <c r="G23" s="43">
        <f t="shared" si="1"/>
        <v>1791487.4299999997</v>
      </c>
    </row>
    <row r="24" spans="1:7" x14ac:dyDescent="0.2">
      <c r="A24" s="35" t="s">
        <v>28</v>
      </c>
      <c r="B24" s="42">
        <v>1860569.94</v>
      </c>
      <c r="C24" s="42">
        <v>-99921.679999999978</v>
      </c>
      <c r="D24" s="42">
        <f t="shared" si="0"/>
        <v>1760648.26</v>
      </c>
      <c r="E24" s="42">
        <v>1614417.28</v>
      </c>
      <c r="F24" s="42">
        <v>1614417.28</v>
      </c>
      <c r="G24" s="42">
        <f t="shared" si="1"/>
        <v>146230.97999999998</v>
      </c>
    </row>
    <row r="25" spans="1:7" x14ac:dyDescent="0.2">
      <c r="A25" s="35" t="s">
        <v>29</v>
      </c>
      <c r="B25" s="42">
        <v>925478.02</v>
      </c>
      <c r="C25" s="42">
        <v>138994.23000000001</v>
      </c>
      <c r="D25" s="42">
        <f t="shared" si="0"/>
        <v>1064472.25</v>
      </c>
      <c r="E25" s="42">
        <v>603651.75</v>
      </c>
      <c r="F25" s="42">
        <v>603651.75</v>
      </c>
      <c r="G25" s="42">
        <f t="shared" si="1"/>
        <v>460820.5</v>
      </c>
    </row>
    <row r="26" spans="1:7" x14ac:dyDescent="0.2">
      <c r="A26" s="35" t="s">
        <v>30</v>
      </c>
      <c r="B26" s="42">
        <v>1072000</v>
      </c>
      <c r="C26" s="42">
        <v>1398361.2100000002</v>
      </c>
      <c r="D26" s="42">
        <f t="shared" si="0"/>
        <v>2470361.21</v>
      </c>
      <c r="E26" s="42">
        <v>1946966.65</v>
      </c>
      <c r="F26" s="42">
        <v>1946966.65</v>
      </c>
      <c r="G26" s="42">
        <f t="shared" si="1"/>
        <v>523394.56000000006</v>
      </c>
    </row>
    <row r="27" spans="1:7" x14ac:dyDescent="0.2">
      <c r="A27" s="35" t="s">
        <v>31</v>
      </c>
      <c r="B27" s="42">
        <v>230298</v>
      </c>
      <c r="C27" s="42">
        <v>-33575.039999999994</v>
      </c>
      <c r="D27" s="42">
        <f t="shared" si="0"/>
        <v>196722.96000000002</v>
      </c>
      <c r="E27" s="42">
        <v>196722.96000000002</v>
      </c>
      <c r="F27" s="42">
        <v>196722.96000000002</v>
      </c>
      <c r="G27" s="42">
        <f t="shared" si="1"/>
        <v>0</v>
      </c>
    </row>
    <row r="28" spans="1:7" x14ac:dyDescent="0.2">
      <c r="A28" s="35" t="s">
        <v>32</v>
      </c>
      <c r="B28" s="42">
        <v>562656.87999999989</v>
      </c>
      <c r="C28" s="42">
        <v>724397.89</v>
      </c>
      <c r="D28" s="42">
        <f t="shared" si="0"/>
        <v>1287054.77</v>
      </c>
      <c r="E28" s="42">
        <v>1287054.77</v>
      </c>
      <c r="F28" s="42">
        <v>1287054.77</v>
      </c>
      <c r="G28" s="42">
        <f t="shared" si="1"/>
        <v>0</v>
      </c>
    </row>
    <row r="29" spans="1:7" x14ac:dyDescent="0.2">
      <c r="A29" s="35" t="s">
        <v>33</v>
      </c>
      <c r="B29" s="42">
        <v>972429.25</v>
      </c>
      <c r="C29" s="42">
        <v>53012</v>
      </c>
      <c r="D29" s="42">
        <f t="shared" si="0"/>
        <v>1025441.25</v>
      </c>
      <c r="E29" s="42">
        <v>556580.72</v>
      </c>
      <c r="F29" s="42">
        <v>556580.72</v>
      </c>
      <c r="G29" s="42">
        <f t="shared" si="1"/>
        <v>468860.53</v>
      </c>
    </row>
    <row r="30" spans="1:7" x14ac:dyDescent="0.2">
      <c r="A30" s="35" t="s">
        <v>34</v>
      </c>
      <c r="B30" s="42">
        <v>160000</v>
      </c>
      <c r="C30" s="42">
        <v>-35050.810000000005</v>
      </c>
      <c r="D30" s="42">
        <f t="shared" si="0"/>
        <v>124949.19</v>
      </c>
      <c r="E30" s="42">
        <v>124949.19</v>
      </c>
      <c r="F30" s="42">
        <v>124949.19</v>
      </c>
      <c r="G30" s="42">
        <f t="shared" si="1"/>
        <v>0</v>
      </c>
    </row>
    <row r="31" spans="1:7" x14ac:dyDescent="0.2">
      <c r="A31" s="35" t="s">
        <v>35</v>
      </c>
      <c r="B31" s="42">
        <v>203000</v>
      </c>
      <c r="C31" s="42">
        <v>174113.88</v>
      </c>
      <c r="D31" s="42">
        <f t="shared" si="0"/>
        <v>377113.88</v>
      </c>
      <c r="E31" s="42">
        <v>222473.9</v>
      </c>
      <c r="F31" s="42">
        <v>222473.9</v>
      </c>
      <c r="G31" s="42">
        <f t="shared" si="1"/>
        <v>154639.98000000001</v>
      </c>
    </row>
    <row r="32" spans="1:7" x14ac:dyDescent="0.2">
      <c r="A32" s="35" t="s">
        <v>36</v>
      </c>
      <c r="B32" s="42">
        <v>583954.70000000007</v>
      </c>
      <c r="C32" s="42">
        <v>117746.68000000001</v>
      </c>
      <c r="D32" s="42">
        <f t="shared" si="0"/>
        <v>701701.38000000012</v>
      </c>
      <c r="E32" s="42">
        <v>664160.5</v>
      </c>
      <c r="F32" s="42">
        <v>664160.5</v>
      </c>
      <c r="G32" s="42">
        <f t="shared" si="1"/>
        <v>37540.880000000121</v>
      </c>
    </row>
    <row r="33" spans="1:7" x14ac:dyDescent="0.2">
      <c r="A33" s="38" t="s">
        <v>126</v>
      </c>
      <c r="B33" s="43">
        <f>SUM(B34:B42)</f>
        <v>0</v>
      </c>
      <c r="C33" s="43">
        <f>SUM(C34:C42)</f>
        <v>0</v>
      </c>
      <c r="D33" s="43">
        <f t="shared" si="0"/>
        <v>0</v>
      </c>
      <c r="E33" s="43">
        <f>SUM(E34:E42)</f>
        <v>0</v>
      </c>
      <c r="F33" s="43">
        <f>SUM(F34:F42)</f>
        <v>0</v>
      </c>
      <c r="G33" s="43">
        <f t="shared" si="1"/>
        <v>0</v>
      </c>
    </row>
    <row r="34" spans="1:7" x14ac:dyDescent="0.2">
      <c r="A34" s="35" t="s">
        <v>37</v>
      </c>
      <c r="B34" s="42">
        <v>0</v>
      </c>
      <c r="C34" s="42">
        <v>0</v>
      </c>
      <c r="D34" s="42">
        <f t="shared" si="0"/>
        <v>0</v>
      </c>
      <c r="E34" s="42">
        <v>0</v>
      </c>
      <c r="F34" s="42">
        <v>0</v>
      </c>
      <c r="G34" s="42">
        <f t="shared" si="1"/>
        <v>0</v>
      </c>
    </row>
    <row r="35" spans="1:7" x14ac:dyDescent="0.2">
      <c r="A35" s="35" t="s">
        <v>38</v>
      </c>
      <c r="B35" s="42">
        <v>0</v>
      </c>
      <c r="C35" s="42">
        <v>0</v>
      </c>
      <c r="D35" s="42">
        <f t="shared" si="0"/>
        <v>0</v>
      </c>
      <c r="E35" s="42">
        <v>0</v>
      </c>
      <c r="F35" s="42">
        <v>0</v>
      </c>
      <c r="G35" s="42">
        <f t="shared" si="1"/>
        <v>0</v>
      </c>
    </row>
    <row r="36" spans="1:7" x14ac:dyDescent="0.2">
      <c r="A36" s="35" t="s">
        <v>39</v>
      </c>
      <c r="B36" s="42">
        <v>0</v>
      </c>
      <c r="C36" s="42">
        <v>0</v>
      </c>
      <c r="D36" s="42">
        <f t="shared" si="0"/>
        <v>0</v>
      </c>
      <c r="E36" s="42">
        <v>0</v>
      </c>
      <c r="F36" s="42">
        <v>0</v>
      </c>
      <c r="G36" s="42">
        <f t="shared" si="1"/>
        <v>0</v>
      </c>
    </row>
    <row r="37" spans="1:7" x14ac:dyDescent="0.2">
      <c r="A37" s="35" t="s">
        <v>40</v>
      </c>
      <c r="B37" s="42">
        <v>0</v>
      </c>
      <c r="C37" s="42">
        <v>0</v>
      </c>
      <c r="D37" s="42">
        <f t="shared" si="0"/>
        <v>0</v>
      </c>
      <c r="E37" s="42">
        <v>0</v>
      </c>
      <c r="F37" s="42">
        <v>0</v>
      </c>
      <c r="G37" s="42">
        <f t="shared" si="1"/>
        <v>0</v>
      </c>
    </row>
    <row r="38" spans="1:7" x14ac:dyDescent="0.2">
      <c r="A38" s="35" t="s">
        <v>41</v>
      </c>
      <c r="B38" s="42">
        <v>0</v>
      </c>
      <c r="C38" s="42">
        <v>0</v>
      </c>
      <c r="D38" s="42">
        <f t="shared" si="0"/>
        <v>0</v>
      </c>
      <c r="E38" s="42">
        <v>0</v>
      </c>
      <c r="F38" s="42">
        <v>0</v>
      </c>
      <c r="G38" s="42">
        <f t="shared" si="1"/>
        <v>0</v>
      </c>
    </row>
    <row r="39" spans="1:7" x14ac:dyDescent="0.2">
      <c r="A39" s="35" t="s">
        <v>42</v>
      </c>
      <c r="B39" s="42">
        <v>0</v>
      </c>
      <c r="C39" s="42">
        <v>0</v>
      </c>
      <c r="D39" s="42">
        <f t="shared" si="0"/>
        <v>0</v>
      </c>
      <c r="E39" s="42">
        <v>0</v>
      </c>
      <c r="F39" s="42">
        <v>0</v>
      </c>
      <c r="G39" s="42">
        <f t="shared" si="1"/>
        <v>0</v>
      </c>
    </row>
    <row r="40" spans="1:7" x14ac:dyDescent="0.2">
      <c r="A40" s="35" t="s">
        <v>43</v>
      </c>
      <c r="B40" s="42">
        <v>0</v>
      </c>
      <c r="C40" s="42">
        <v>0</v>
      </c>
      <c r="D40" s="42">
        <f t="shared" si="0"/>
        <v>0</v>
      </c>
      <c r="E40" s="42">
        <v>0</v>
      </c>
      <c r="F40" s="42">
        <v>0</v>
      </c>
      <c r="G40" s="42">
        <f t="shared" si="1"/>
        <v>0</v>
      </c>
    </row>
    <row r="41" spans="1:7" x14ac:dyDescent="0.2">
      <c r="A41" s="35" t="s">
        <v>44</v>
      </c>
      <c r="B41" s="42">
        <v>0</v>
      </c>
      <c r="C41" s="42">
        <v>0</v>
      </c>
      <c r="D41" s="42">
        <f t="shared" si="0"/>
        <v>0</v>
      </c>
      <c r="E41" s="42">
        <v>0</v>
      </c>
      <c r="F41" s="42">
        <v>0</v>
      </c>
      <c r="G41" s="42">
        <f t="shared" si="1"/>
        <v>0</v>
      </c>
    </row>
    <row r="42" spans="1:7" x14ac:dyDescent="0.2">
      <c r="A42" s="35" t="s">
        <v>45</v>
      </c>
      <c r="B42" s="42">
        <v>0</v>
      </c>
      <c r="C42" s="42">
        <v>0</v>
      </c>
      <c r="D42" s="42">
        <f t="shared" si="0"/>
        <v>0</v>
      </c>
      <c r="E42" s="42">
        <v>0</v>
      </c>
      <c r="F42" s="42">
        <v>0</v>
      </c>
      <c r="G42" s="42">
        <f t="shared" si="1"/>
        <v>0</v>
      </c>
    </row>
    <row r="43" spans="1:7" x14ac:dyDescent="0.2">
      <c r="A43" s="38" t="s">
        <v>127</v>
      </c>
      <c r="B43" s="43">
        <f>SUM(B44:B52)</f>
        <v>1471340.65</v>
      </c>
      <c r="C43" s="43">
        <f>SUM(C44:C52)</f>
        <v>100219.55000000002</v>
      </c>
      <c r="D43" s="43">
        <f t="shared" si="0"/>
        <v>1571560.2</v>
      </c>
      <c r="E43" s="43">
        <f>SUM(E44:E52)</f>
        <v>1571560.2</v>
      </c>
      <c r="F43" s="43">
        <f>SUM(F44:F52)</f>
        <v>1571560.2</v>
      </c>
      <c r="G43" s="43">
        <f t="shared" si="1"/>
        <v>0</v>
      </c>
    </row>
    <row r="44" spans="1:7" x14ac:dyDescent="0.2">
      <c r="A44" s="35" t="s">
        <v>46</v>
      </c>
      <c r="B44" s="42">
        <v>291340.65000000002</v>
      </c>
      <c r="C44" s="42">
        <v>-136972.38</v>
      </c>
      <c r="D44" s="42">
        <f t="shared" si="0"/>
        <v>154368.27000000002</v>
      </c>
      <c r="E44" s="42">
        <v>154368.27000000002</v>
      </c>
      <c r="F44" s="42">
        <v>154368.27000000002</v>
      </c>
      <c r="G44" s="42">
        <f t="shared" si="1"/>
        <v>0</v>
      </c>
    </row>
    <row r="45" spans="1:7" x14ac:dyDescent="0.2">
      <c r="A45" s="35" t="s">
        <v>47</v>
      </c>
      <c r="B45" s="42">
        <v>0</v>
      </c>
      <c r="C45" s="42">
        <v>0</v>
      </c>
      <c r="D45" s="42">
        <f t="shared" si="0"/>
        <v>0</v>
      </c>
      <c r="E45" s="42">
        <v>0</v>
      </c>
      <c r="F45" s="42">
        <v>0</v>
      </c>
      <c r="G45" s="42">
        <f t="shared" si="1"/>
        <v>0</v>
      </c>
    </row>
    <row r="46" spans="1:7" x14ac:dyDescent="0.2">
      <c r="A46" s="35" t="s">
        <v>48</v>
      </c>
      <c r="B46" s="42">
        <v>0</v>
      </c>
      <c r="C46" s="42">
        <v>0</v>
      </c>
      <c r="D46" s="42">
        <f t="shared" si="0"/>
        <v>0</v>
      </c>
      <c r="E46" s="42">
        <v>0</v>
      </c>
      <c r="F46" s="42">
        <v>0</v>
      </c>
      <c r="G46" s="42">
        <f t="shared" si="1"/>
        <v>0</v>
      </c>
    </row>
    <row r="47" spans="1:7" x14ac:dyDescent="0.2">
      <c r="A47" s="35" t="s">
        <v>49</v>
      </c>
      <c r="B47" s="42">
        <v>380000</v>
      </c>
      <c r="C47" s="42">
        <v>79790.2</v>
      </c>
      <c r="D47" s="42">
        <f t="shared" si="0"/>
        <v>459790.2</v>
      </c>
      <c r="E47" s="42">
        <v>459790.2</v>
      </c>
      <c r="F47" s="42">
        <v>459790.2</v>
      </c>
      <c r="G47" s="42">
        <f t="shared" si="1"/>
        <v>0</v>
      </c>
    </row>
    <row r="48" spans="1:7" x14ac:dyDescent="0.2">
      <c r="A48" s="35" t="s">
        <v>50</v>
      </c>
      <c r="B48" s="42">
        <v>0</v>
      </c>
      <c r="C48" s="42">
        <v>0</v>
      </c>
      <c r="D48" s="42">
        <f t="shared" si="0"/>
        <v>0</v>
      </c>
      <c r="E48" s="42">
        <v>0</v>
      </c>
      <c r="F48" s="42">
        <v>0</v>
      </c>
      <c r="G48" s="42">
        <f t="shared" si="1"/>
        <v>0</v>
      </c>
    </row>
    <row r="49" spans="1:7" x14ac:dyDescent="0.2">
      <c r="A49" s="35" t="s">
        <v>51</v>
      </c>
      <c r="B49" s="42">
        <v>0</v>
      </c>
      <c r="C49" s="42">
        <v>314334.46000000002</v>
      </c>
      <c r="D49" s="42">
        <f t="shared" si="0"/>
        <v>314334.46000000002</v>
      </c>
      <c r="E49" s="42">
        <v>314334.46000000002</v>
      </c>
      <c r="F49" s="42">
        <v>314334.46000000002</v>
      </c>
      <c r="G49" s="42">
        <f t="shared" si="1"/>
        <v>0</v>
      </c>
    </row>
    <row r="50" spans="1:7" x14ac:dyDescent="0.2">
      <c r="A50" s="35" t="s">
        <v>52</v>
      </c>
      <c r="B50" s="42">
        <v>0</v>
      </c>
      <c r="C50" s="42">
        <v>0</v>
      </c>
      <c r="D50" s="42">
        <f t="shared" si="0"/>
        <v>0</v>
      </c>
      <c r="E50" s="42">
        <v>0</v>
      </c>
      <c r="F50" s="42">
        <v>0</v>
      </c>
      <c r="G50" s="42">
        <f t="shared" si="1"/>
        <v>0</v>
      </c>
    </row>
    <row r="51" spans="1:7" x14ac:dyDescent="0.2">
      <c r="A51" s="35" t="s">
        <v>53</v>
      </c>
      <c r="B51" s="42">
        <v>0</v>
      </c>
      <c r="C51" s="42">
        <v>0</v>
      </c>
      <c r="D51" s="42">
        <f t="shared" si="0"/>
        <v>0</v>
      </c>
      <c r="E51" s="42">
        <v>0</v>
      </c>
      <c r="F51" s="42">
        <v>0</v>
      </c>
      <c r="G51" s="42">
        <f t="shared" si="1"/>
        <v>0</v>
      </c>
    </row>
    <row r="52" spans="1:7" x14ac:dyDescent="0.2">
      <c r="A52" s="35" t="s">
        <v>54</v>
      </c>
      <c r="B52" s="42">
        <v>800000</v>
      </c>
      <c r="C52" s="42">
        <v>-156932.73000000001</v>
      </c>
      <c r="D52" s="42">
        <f t="shared" si="0"/>
        <v>643067.27</v>
      </c>
      <c r="E52" s="42">
        <v>643067.27</v>
      </c>
      <c r="F52" s="42">
        <v>643067.27</v>
      </c>
      <c r="G52" s="42">
        <f t="shared" si="1"/>
        <v>0</v>
      </c>
    </row>
    <row r="53" spans="1:7" x14ac:dyDescent="0.2">
      <c r="A53" s="38" t="s">
        <v>55</v>
      </c>
      <c r="B53" s="43">
        <f>SUM(B54:B56)</f>
        <v>1500000</v>
      </c>
      <c r="C53" s="43">
        <f>SUM(C54:C56)</f>
        <v>97200</v>
      </c>
      <c r="D53" s="43">
        <f t="shared" si="0"/>
        <v>1597200</v>
      </c>
      <c r="E53" s="43">
        <f>SUM(E54:E56)</f>
        <v>1077933.69</v>
      </c>
      <c r="F53" s="43">
        <f>SUM(F54:F56)</f>
        <v>1077933.69</v>
      </c>
      <c r="G53" s="43">
        <f t="shared" si="1"/>
        <v>519266.31000000006</v>
      </c>
    </row>
    <row r="54" spans="1:7" x14ac:dyDescent="0.2">
      <c r="A54" s="35" t="s">
        <v>56</v>
      </c>
      <c r="B54" s="42">
        <v>0</v>
      </c>
      <c r="C54" s="42">
        <v>0</v>
      </c>
      <c r="D54" s="42">
        <f t="shared" si="0"/>
        <v>0</v>
      </c>
      <c r="E54" s="42">
        <v>0</v>
      </c>
      <c r="F54" s="42">
        <v>0</v>
      </c>
      <c r="G54" s="42">
        <f t="shared" si="1"/>
        <v>0</v>
      </c>
    </row>
    <row r="55" spans="1:7" x14ac:dyDescent="0.2">
      <c r="A55" s="35" t="s">
        <v>57</v>
      </c>
      <c r="B55" s="42">
        <v>0</v>
      </c>
      <c r="C55" s="42">
        <v>0</v>
      </c>
      <c r="D55" s="42">
        <f t="shared" si="0"/>
        <v>0</v>
      </c>
      <c r="E55" s="42">
        <v>0</v>
      </c>
      <c r="F55" s="42">
        <v>0</v>
      </c>
      <c r="G55" s="42">
        <f t="shared" si="1"/>
        <v>0</v>
      </c>
    </row>
    <row r="56" spans="1:7" x14ac:dyDescent="0.2">
      <c r="A56" s="35" t="s">
        <v>58</v>
      </c>
      <c r="B56" s="42">
        <v>1500000</v>
      </c>
      <c r="C56" s="42">
        <v>97200</v>
      </c>
      <c r="D56" s="42">
        <f t="shared" si="0"/>
        <v>1597200</v>
      </c>
      <c r="E56" s="42">
        <v>1077933.69</v>
      </c>
      <c r="F56" s="42">
        <v>1077933.69</v>
      </c>
      <c r="G56" s="42">
        <f t="shared" si="1"/>
        <v>519266.31000000006</v>
      </c>
    </row>
    <row r="57" spans="1:7" x14ac:dyDescent="0.2">
      <c r="A57" s="38" t="s">
        <v>123</v>
      </c>
      <c r="B57" s="43">
        <f>SUM(B58:B64)</f>
        <v>0</v>
      </c>
      <c r="C57" s="43">
        <f>SUM(C58:C64)</f>
        <v>0</v>
      </c>
      <c r="D57" s="43">
        <f t="shared" si="0"/>
        <v>0</v>
      </c>
      <c r="E57" s="43">
        <f>SUM(E58:E64)</f>
        <v>0</v>
      </c>
      <c r="F57" s="43">
        <f>SUM(F58:F64)</f>
        <v>0</v>
      </c>
      <c r="G57" s="43">
        <f t="shared" si="1"/>
        <v>0</v>
      </c>
    </row>
    <row r="58" spans="1:7" x14ac:dyDescent="0.2">
      <c r="A58" s="35" t="s">
        <v>59</v>
      </c>
      <c r="B58" s="42">
        <v>0</v>
      </c>
      <c r="C58" s="42">
        <v>0</v>
      </c>
      <c r="D58" s="42">
        <f t="shared" si="0"/>
        <v>0</v>
      </c>
      <c r="E58" s="42">
        <v>0</v>
      </c>
      <c r="F58" s="42">
        <v>0</v>
      </c>
      <c r="G58" s="42">
        <f t="shared" si="1"/>
        <v>0</v>
      </c>
    </row>
    <row r="59" spans="1:7" x14ac:dyDescent="0.2">
      <c r="A59" s="35" t="s">
        <v>60</v>
      </c>
      <c r="B59" s="42">
        <v>0</v>
      </c>
      <c r="C59" s="42">
        <v>0</v>
      </c>
      <c r="D59" s="42">
        <f t="shared" si="0"/>
        <v>0</v>
      </c>
      <c r="E59" s="42">
        <v>0</v>
      </c>
      <c r="F59" s="42">
        <v>0</v>
      </c>
      <c r="G59" s="42">
        <f t="shared" si="1"/>
        <v>0</v>
      </c>
    </row>
    <row r="60" spans="1:7" x14ac:dyDescent="0.2">
      <c r="A60" s="35" t="s">
        <v>61</v>
      </c>
      <c r="B60" s="42">
        <v>0</v>
      </c>
      <c r="C60" s="42">
        <v>0</v>
      </c>
      <c r="D60" s="42">
        <f t="shared" si="0"/>
        <v>0</v>
      </c>
      <c r="E60" s="42">
        <v>0</v>
      </c>
      <c r="F60" s="42">
        <v>0</v>
      </c>
      <c r="G60" s="42">
        <f t="shared" si="1"/>
        <v>0</v>
      </c>
    </row>
    <row r="61" spans="1:7" x14ac:dyDescent="0.2">
      <c r="A61" s="35" t="s">
        <v>62</v>
      </c>
      <c r="B61" s="42">
        <v>0</v>
      </c>
      <c r="C61" s="42">
        <v>0</v>
      </c>
      <c r="D61" s="42">
        <f t="shared" si="0"/>
        <v>0</v>
      </c>
      <c r="E61" s="42">
        <v>0</v>
      </c>
      <c r="F61" s="42">
        <v>0</v>
      </c>
      <c r="G61" s="42">
        <f t="shared" si="1"/>
        <v>0</v>
      </c>
    </row>
    <row r="62" spans="1:7" x14ac:dyDescent="0.2">
      <c r="A62" s="35" t="s">
        <v>63</v>
      </c>
      <c r="B62" s="42">
        <v>0</v>
      </c>
      <c r="C62" s="42">
        <v>0</v>
      </c>
      <c r="D62" s="42">
        <f t="shared" si="0"/>
        <v>0</v>
      </c>
      <c r="E62" s="42">
        <v>0</v>
      </c>
      <c r="F62" s="42">
        <v>0</v>
      </c>
      <c r="G62" s="42">
        <f t="shared" si="1"/>
        <v>0</v>
      </c>
    </row>
    <row r="63" spans="1:7" x14ac:dyDescent="0.2">
      <c r="A63" s="35" t="s">
        <v>64</v>
      </c>
      <c r="B63" s="42">
        <v>0</v>
      </c>
      <c r="C63" s="42">
        <v>0</v>
      </c>
      <c r="D63" s="42">
        <f t="shared" si="0"/>
        <v>0</v>
      </c>
      <c r="E63" s="42">
        <v>0</v>
      </c>
      <c r="F63" s="42">
        <v>0</v>
      </c>
      <c r="G63" s="42">
        <f t="shared" si="1"/>
        <v>0</v>
      </c>
    </row>
    <row r="64" spans="1:7" x14ac:dyDescent="0.2">
      <c r="A64" s="35" t="s">
        <v>65</v>
      </c>
      <c r="B64" s="42">
        <v>0</v>
      </c>
      <c r="C64" s="42">
        <v>0</v>
      </c>
      <c r="D64" s="42">
        <f t="shared" si="0"/>
        <v>0</v>
      </c>
      <c r="E64" s="42">
        <v>0</v>
      </c>
      <c r="F64" s="42">
        <v>0</v>
      </c>
      <c r="G64" s="42">
        <f t="shared" si="1"/>
        <v>0</v>
      </c>
    </row>
    <row r="65" spans="1:7" x14ac:dyDescent="0.2">
      <c r="A65" s="38" t="s">
        <v>124</v>
      </c>
      <c r="B65" s="43">
        <f>SUM(B66:B68)</f>
        <v>0</v>
      </c>
      <c r="C65" s="43">
        <f>SUM(C66:C68)</f>
        <v>0</v>
      </c>
      <c r="D65" s="43">
        <f t="shared" si="0"/>
        <v>0</v>
      </c>
      <c r="E65" s="43">
        <f>SUM(E66:E68)</f>
        <v>0</v>
      </c>
      <c r="F65" s="43">
        <f>SUM(F66:F68)</f>
        <v>0</v>
      </c>
      <c r="G65" s="43">
        <f t="shared" si="1"/>
        <v>0</v>
      </c>
    </row>
    <row r="66" spans="1:7" x14ac:dyDescent="0.2">
      <c r="A66" s="35" t="s">
        <v>66</v>
      </c>
      <c r="B66" s="42">
        <v>0</v>
      </c>
      <c r="C66" s="42">
        <v>0</v>
      </c>
      <c r="D66" s="42">
        <f t="shared" si="0"/>
        <v>0</v>
      </c>
      <c r="E66" s="42">
        <v>0</v>
      </c>
      <c r="F66" s="42">
        <v>0</v>
      </c>
      <c r="G66" s="42">
        <f t="shared" si="1"/>
        <v>0</v>
      </c>
    </row>
    <row r="67" spans="1:7" x14ac:dyDescent="0.2">
      <c r="A67" s="35" t="s">
        <v>67</v>
      </c>
      <c r="B67" s="42">
        <v>0</v>
      </c>
      <c r="C67" s="42">
        <v>0</v>
      </c>
      <c r="D67" s="42">
        <f t="shared" si="0"/>
        <v>0</v>
      </c>
      <c r="E67" s="42">
        <v>0</v>
      </c>
      <c r="F67" s="42">
        <v>0</v>
      </c>
      <c r="G67" s="42">
        <f t="shared" si="1"/>
        <v>0</v>
      </c>
    </row>
    <row r="68" spans="1:7" x14ac:dyDescent="0.2">
      <c r="A68" s="35" t="s">
        <v>68</v>
      </c>
      <c r="B68" s="42">
        <v>0</v>
      </c>
      <c r="C68" s="42">
        <v>0</v>
      </c>
      <c r="D68" s="42">
        <f t="shared" si="0"/>
        <v>0</v>
      </c>
      <c r="E68" s="42">
        <v>0</v>
      </c>
      <c r="F68" s="42">
        <v>0</v>
      </c>
      <c r="G68" s="42">
        <f t="shared" si="1"/>
        <v>0</v>
      </c>
    </row>
    <row r="69" spans="1:7" x14ac:dyDescent="0.2">
      <c r="A69" s="38" t="s">
        <v>69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5" t="s">
        <v>70</v>
      </c>
      <c r="B70" s="42">
        <v>0</v>
      </c>
      <c r="C70" s="42">
        <v>0</v>
      </c>
      <c r="D70" s="42">
        <f t="shared" ref="D70:D76" si="2">B70+C70</f>
        <v>0</v>
      </c>
      <c r="E70" s="42">
        <v>0</v>
      </c>
      <c r="F70" s="42">
        <v>0</v>
      </c>
      <c r="G70" s="42">
        <f t="shared" ref="G70:G76" si="3">D70-E70</f>
        <v>0</v>
      </c>
    </row>
    <row r="71" spans="1:7" x14ac:dyDescent="0.2">
      <c r="A71" s="35" t="s">
        <v>71</v>
      </c>
      <c r="B71" s="42">
        <v>0</v>
      </c>
      <c r="C71" s="42">
        <v>0</v>
      </c>
      <c r="D71" s="42">
        <f t="shared" si="2"/>
        <v>0</v>
      </c>
      <c r="E71" s="42">
        <v>0</v>
      </c>
      <c r="F71" s="42">
        <v>0</v>
      </c>
      <c r="G71" s="42">
        <f t="shared" si="3"/>
        <v>0</v>
      </c>
    </row>
    <row r="72" spans="1:7" x14ac:dyDescent="0.2">
      <c r="A72" s="35" t="s">
        <v>72</v>
      </c>
      <c r="B72" s="42">
        <v>0</v>
      </c>
      <c r="C72" s="42">
        <v>0</v>
      </c>
      <c r="D72" s="42">
        <f t="shared" si="2"/>
        <v>0</v>
      </c>
      <c r="E72" s="42">
        <v>0</v>
      </c>
      <c r="F72" s="42">
        <v>0</v>
      </c>
      <c r="G72" s="42">
        <f t="shared" si="3"/>
        <v>0</v>
      </c>
    </row>
    <row r="73" spans="1:7" x14ac:dyDescent="0.2">
      <c r="A73" s="35" t="s">
        <v>73</v>
      </c>
      <c r="B73" s="42">
        <v>0</v>
      </c>
      <c r="C73" s="42">
        <v>0</v>
      </c>
      <c r="D73" s="42">
        <f t="shared" si="2"/>
        <v>0</v>
      </c>
      <c r="E73" s="42">
        <v>0</v>
      </c>
      <c r="F73" s="42">
        <v>0</v>
      </c>
      <c r="G73" s="42">
        <f t="shared" si="3"/>
        <v>0</v>
      </c>
    </row>
    <row r="74" spans="1:7" x14ac:dyDescent="0.2">
      <c r="A74" s="35" t="s">
        <v>74</v>
      </c>
      <c r="B74" s="42">
        <v>0</v>
      </c>
      <c r="C74" s="42">
        <v>0</v>
      </c>
      <c r="D74" s="42">
        <f t="shared" si="2"/>
        <v>0</v>
      </c>
      <c r="E74" s="42">
        <v>0</v>
      </c>
      <c r="F74" s="42">
        <v>0</v>
      </c>
      <c r="G74" s="42">
        <f t="shared" si="3"/>
        <v>0</v>
      </c>
    </row>
    <row r="75" spans="1:7" x14ac:dyDescent="0.2">
      <c r="A75" s="35" t="s">
        <v>75</v>
      </c>
      <c r="B75" s="42">
        <v>0</v>
      </c>
      <c r="C75" s="42">
        <v>0</v>
      </c>
      <c r="D75" s="42">
        <f t="shared" si="2"/>
        <v>0</v>
      </c>
      <c r="E75" s="42">
        <v>0</v>
      </c>
      <c r="F75" s="42">
        <v>0</v>
      </c>
      <c r="G75" s="42">
        <f t="shared" si="3"/>
        <v>0</v>
      </c>
    </row>
    <row r="76" spans="1:7" x14ac:dyDescent="0.2">
      <c r="A76" s="36" t="s">
        <v>76</v>
      </c>
      <c r="B76" s="44">
        <v>0</v>
      </c>
      <c r="C76" s="44">
        <v>0</v>
      </c>
      <c r="D76" s="44">
        <f t="shared" si="2"/>
        <v>0</v>
      </c>
      <c r="E76" s="44">
        <v>0</v>
      </c>
      <c r="F76" s="44">
        <v>0</v>
      </c>
      <c r="G76" s="44">
        <f t="shared" si="3"/>
        <v>0</v>
      </c>
    </row>
    <row r="77" spans="1:7" x14ac:dyDescent="0.2">
      <c r="A77" s="37" t="s">
        <v>77</v>
      </c>
      <c r="B77" s="45">
        <f t="shared" ref="B77:G77" si="4">SUM(B5+B13+B23+B33+B43+B53+B57+B65+B69)</f>
        <v>42770215.009999998</v>
      </c>
      <c r="C77" s="45">
        <f t="shared" si="4"/>
        <v>6042723.7100000009</v>
      </c>
      <c r="D77" s="45">
        <f t="shared" si="4"/>
        <v>48812938.719999999</v>
      </c>
      <c r="E77" s="45">
        <f t="shared" si="4"/>
        <v>45990764.289999999</v>
      </c>
      <c r="F77" s="45">
        <f t="shared" si="4"/>
        <v>45990764.289999999</v>
      </c>
      <c r="G77" s="45">
        <f t="shared" si="4"/>
        <v>2822174.4299999997</v>
      </c>
    </row>
    <row r="79" spans="1:7" ht="12" x14ac:dyDescent="0.2">
      <c r="A79" s="40" t="s">
        <v>128</v>
      </c>
    </row>
  </sheetData>
  <sheetProtection formatCells="0" formatColumns="0" formatRows="0" autoFilter="0"/>
  <protectedRanges>
    <protectedRange sqref="A79" name="Rango1"/>
  </protectedRanges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 xml:space="preserve">&amp;L&amp;A&amp;R&amp;F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H29" sqref="H2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144</v>
      </c>
      <c r="B1" s="47"/>
      <c r="C1" s="47"/>
      <c r="D1" s="47"/>
      <c r="E1" s="47"/>
      <c r="F1" s="47"/>
      <c r="G1" s="48"/>
    </row>
    <row r="2" spans="1:7" x14ac:dyDescent="0.2">
      <c r="A2" s="21"/>
      <c r="B2" s="24" t="s">
        <v>0</v>
      </c>
      <c r="C2" s="25"/>
      <c r="D2" s="25"/>
      <c r="E2" s="25"/>
      <c r="F2" s="26"/>
      <c r="G2" s="4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8"/>
      <c r="C5" s="8"/>
      <c r="D5" s="8"/>
      <c r="E5" s="8"/>
      <c r="F5" s="8"/>
      <c r="G5" s="8"/>
    </row>
    <row r="6" spans="1:7" x14ac:dyDescent="0.2">
      <c r="A6" s="32" t="s">
        <v>78</v>
      </c>
      <c r="B6" s="6">
        <v>39798874.359999999</v>
      </c>
      <c r="C6" s="6">
        <v>5845304.1600000001</v>
      </c>
      <c r="D6" s="6">
        <f>B6+C6</f>
        <v>45644178.519999996</v>
      </c>
      <c r="E6" s="6">
        <v>43341270.399999999</v>
      </c>
      <c r="F6" s="6">
        <v>43341270.399999999</v>
      </c>
      <c r="G6" s="6">
        <f>D6-E6</f>
        <v>2302908.1199999973</v>
      </c>
    </row>
    <row r="7" spans="1:7" x14ac:dyDescent="0.2">
      <c r="A7" s="32"/>
      <c r="B7" s="6"/>
      <c r="C7" s="6"/>
      <c r="D7" s="6"/>
      <c r="E7" s="6"/>
      <c r="F7" s="6"/>
      <c r="G7" s="6"/>
    </row>
    <row r="8" spans="1:7" x14ac:dyDescent="0.2">
      <c r="A8" s="32" t="s">
        <v>79</v>
      </c>
      <c r="B8" s="6">
        <v>2971340.65</v>
      </c>
      <c r="C8" s="6">
        <v>197419.55</v>
      </c>
      <c r="D8" s="6">
        <f>B8+C8</f>
        <v>3168760.1999999997</v>
      </c>
      <c r="E8" s="6">
        <v>2649493.89</v>
      </c>
      <c r="F8" s="6">
        <v>2649493.89</v>
      </c>
      <c r="G8" s="6">
        <f>D8-E8</f>
        <v>519266.30999999959</v>
      </c>
    </row>
    <row r="9" spans="1:7" x14ac:dyDescent="0.2">
      <c r="A9" s="32"/>
      <c r="B9" s="6"/>
      <c r="C9" s="6"/>
      <c r="D9" s="6"/>
      <c r="E9" s="6"/>
      <c r="F9" s="6"/>
      <c r="G9" s="6"/>
    </row>
    <row r="10" spans="1:7" x14ac:dyDescent="0.2">
      <c r="A10" s="32" t="s">
        <v>80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32"/>
      <c r="B11" s="6"/>
      <c r="C11" s="6"/>
      <c r="D11" s="6"/>
      <c r="E11" s="6"/>
      <c r="F11" s="6"/>
      <c r="G11" s="6"/>
    </row>
    <row r="12" spans="1:7" x14ac:dyDescent="0.2">
      <c r="A12" s="32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2"/>
      <c r="B13" s="6"/>
      <c r="C13" s="6"/>
      <c r="D13" s="6"/>
      <c r="E13" s="6"/>
      <c r="F13" s="6"/>
      <c r="G13" s="6"/>
    </row>
    <row r="14" spans="1:7" x14ac:dyDescent="0.2">
      <c r="A14" s="32" t="s">
        <v>66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33"/>
      <c r="B15" s="7"/>
      <c r="C15" s="7"/>
      <c r="D15" s="7"/>
      <c r="E15" s="7"/>
      <c r="F15" s="7"/>
      <c r="G15" s="7"/>
    </row>
    <row r="16" spans="1:7" x14ac:dyDescent="0.2">
      <c r="A16" s="34" t="s">
        <v>77</v>
      </c>
      <c r="B16" s="45">
        <f t="shared" ref="B16:F16" si="0">SUM(B6+B8+B10+B12+B14)</f>
        <v>42770215.009999998</v>
      </c>
      <c r="C16" s="45">
        <f t="shared" si="0"/>
        <v>6042723.71</v>
      </c>
      <c r="D16" s="45">
        <f t="shared" si="0"/>
        <v>48812938.719999999</v>
      </c>
      <c r="E16" s="45">
        <f t="shared" si="0"/>
        <v>45990764.289999999</v>
      </c>
      <c r="F16" s="45">
        <f t="shared" si="0"/>
        <v>45990764.289999999</v>
      </c>
      <c r="G16" s="45">
        <f>SUM(G6+G8+G10+G12+G14)</f>
        <v>2822174.4299999969</v>
      </c>
    </row>
    <row r="18" spans="1:1" ht="12" x14ac:dyDescent="0.2">
      <c r="A18" s="40" t="s">
        <v>128</v>
      </c>
    </row>
  </sheetData>
  <sheetProtection formatCells="0" formatColumns="0" formatRows="0" autoFilter="0"/>
  <protectedRanges>
    <protectedRange sqref="A18" name="Rango1"/>
  </protectedRanges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workbookViewId="0">
      <selection activeCell="A39" sqref="A39:G3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145</v>
      </c>
      <c r="B1" s="47"/>
      <c r="C1" s="47"/>
      <c r="D1" s="47"/>
      <c r="E1" s="47"/>
      <c r="F1" s="47"/>
      <c r="G1" s="48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49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0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28" t="s">
        <v>129</v>
      </c>
      <c r="B7" s="6">
        <v>10140168.33</v>
      </c>
      <c r="C7" s="6">
        <v>2576946.65</v>
      </c>
      <c r="D7" s="6">
        <f>B7+C7</f>
        <v>12717114.98</v>
      </c>
      <c r="E7" s="6">
        <v>12341717.32</v>
      </c>
      <c r="F7" s="6">
        <v>12341717.32</v>
      </c>
      <c r="G7" s="6">
        <f>D7-E7</f>
        <v>375397.66000000015</v>
      </c>
    </row>
    <row r="8" spans="1:7" x14ac:dyDescent="0.2">
      <c r="A8" s="28" t="s">
        <v>130</v>
      </c>
      <c r="B8" s="6">
        <v>2657491.71</v>
      </c>
      <c r="C8" s="6">
        <v>391501.84</v>
      </c>
      <c r="D8" s="6">
        <f t="shared" ref="D8:D20" si="0">B8+C8</f>
        <v>3048993.55</v>
      </c>
      <c r="E8" s="6">
        <v>2935243.64</v>
      </c>
      <c r="F8" s="6">
        <v>2935243.64</v>
      </c>
      <c r="G8" s="6">
        <f t="shared" ref="G8:G20" si="1">D8-E8</f>
        <v>113749.90999999968</v>
      </c>
    </row>
    <row r="9" spans="1:7" x14ac:dyDescent="0.2">
      <c r="A9" s="28" t="s">
        <v>131</v>
      </c>
      <c r="B9" s="6">
        <v>8845874.2899999991</v>
      </c>
      <c r="C9" s="6">
        <v>1713938.97</v>
      </c>
      <c r="D9" s="6">
        <f t="shared" si="0"/>
        <v>10559813.26</v>
      </c>
      <c r="E9" s="6">
        <v>10427299.24</v>
      </c>
      <c r="F9" s="6">
        <v>10427299.24</v>
      </c>
      <c r="G9" s="6">
        <f t="shared" si="1"/>
        <v>132514.01999999955</v>
      </c>
    </row>
    <row r="10" spans="1:7" x14ac:dyDescent="0.2">
      <c r="A10" s="28" t="s">
        <v>132</v>
      </c>
      <c r="B10" s="6">
        <v>553017.49</v>
      </c>
      <c r="C10" s="6">
        <v>53893.55</v>
      </c>
      <c r="D10" s="6">
        <f t="shared" si="0"/>
        <v>606911.04</v>
      </c>
      <c r="E10" s="6">
        <v>580500.81999999995</v>
      </c>
      <c r="F10" s="6">
        <v>580500.81999999995</v>
      </c>
      <c r="G10" s="6">
        <f t="shared" si="1"/>
        <v>26410.220000000088</v>
      </c>
    </row>
    <row r="11" spans="1:7" x14ac:dyDescent="0.2">
      <c r="A11" s="28" t="s">
        <v>133</v>
      </c>
      <c r="B11" s="6">
        <v>4334336.07</v>
      </c>
      <c r="C11" s="6">
        <v>78355.06</v>
      </c>
      <c r="D11" s="6">
        <f t="shared" si="0"/>
        <v>4412691.13</v>
      </c>
      <c r="E11" s="6">
        <v>4402691.13</v>
      </c>
      <c r="F11" s="6">
        <v>4402691.13</v>
      </c>
      <c r="G11" s="6">
        <f t="shared" si="1"/>
        <v>10000</v>
      </c>
    </row>
    <row r="12" spans="1:7" x14ac:dyDescent="0.2">
      <c r="A12" s="28" t="s">
        <v>134</v>
      </c>
      <c r="B12" s="6">
        <v>0</v>
      </c>
      <c r="C12" s="6">
        <v>272.16000000000003</v>
      </c>
      <c r="D12" s="6">
        <f t="shared" si="0"/>
        <v>272.16000000000003</v>
      </c>
      <c r="E12" s="6">
        <v>272.16000000000003</v>
      </c>
      <c r="F12" s="6">
        <v>272.16000000000003</v>
      </c>
      <c r="G12" s="6">
        <f t="shared" si="1"/>
        <v>0</v>
      </c>
    </row>
    <row r="13" spans="1:7" x14ac:dyDescent="0.2">
      <c r="A13" s="28" t="s">
        <v>135</v>
      </c>
      <c r="B13" s="6">
        <v>259341.42</v>
      </c>
      <c r="C13" s="6">
        <v>-99856.02</v>
      </c>
      <c r="D13" s="6">
        <f t="shared" si="0"/>
        <v>159485.40000000002</v>
      </c>
      <c r="E13" s="6">
        <v>148945.91</v>
      </c>
      <c r="F13" s="6">
        <v>148945.91</v>
      </c>
      <c r="G13" s="6">
        <f t="shared" si="1"/>
        <v>10539.49000000002</v>
      </c>
    </row>
    <row r="14" spans="1:7" x14ac:dyDescent="0.2">
      <c r="A14" s="28" t="s">
        <v>136</v>
      </c>
      <c r="B14" s="6">
        <v>5889825.9500000002</v>
      </c>
      <c r="C14" s="6">
        <v>1422346.88</v>
      </c>
      <c r="D14" s="6">
        <f t="shared" si="0"/>
        <v>7312172.8300000001</v>
      </c>
      <c r="E14" s="6">
        <v>7192429.1500000004</v>
      </c>
      <c r="F14" s="6">
        <v>7192429.1500000004</v>
      </c>
      <c r="G14" s="6">
        <f t="shared" si="1"/>
        <v>119743.6799999997</v>
      </c>
    </row>
    <row r="15" spans="1:7" x14ac:dyDescent="0.2">
      <c r="A15" s="28" t="s">
        <v>137</v>
      </c>
      <c r="B15" s="6">
        <v>200561.06</v>
      </c>
      <c r="C15" s="6">
        <v>6808.88</v>
      </c>
      <c r="D15" s="6">
        <f t="shared" si="0"/>
        <v>207369.94</v>
      </c>
      <c r="E15" s="6">
        <v>196807.14</v>
      </c>
      <c r="F15" s="6">
        <v>196807.14</v>
      </c>
      <c r="G15" s="6">
        <f t="shared" si="1"/>
        <v>10562.799999999988</v>
      </c>
    </row>
    <row r="16" spans="1:7" x14ac:dyDescent="0.2">
      <c r="A16" s="28" t="s">
        <v>138</v>
      </c>
      <c r="B16" s="6">
        <v>262188.17</v>
      </c>
      <c r="C16" s="6">
        <v>-5783.06</v>
      </c>
      <c r="D16" s="6">
        <f t="shared" si="0"/>
        <v>256405.11</v>
      </c>
      <c r="E16" s="6">
        <v>236058.66</v>
      </c>
      <c r="F16" s="6">
        <v>236058.66</v>
      </c>
      <c r="G16" s="6">
        <f t="shared" si="1"/>
        <v>20346.449999999983</v>
      </c>
    </row>
    <row r="17" spans="1:7" x14ac:dyDescent="0.2">
      <c r="A17" s="28" t="s">
        <v>139</v>
      </c>
      <c r="B17" s="6">
        <v>3801356.51</v>
      </c>
      <c r="C17" s="6">
        <v>74846.27</v>
      </c>
      <c r="D17" s="6">
        <f t="shared" si="0"/>
        <v>3876202.78</v>
      </c>
      <c r="E17" s="6">
        <v>3429798.37</v>
      </c>
      <c r="F17" s="6">
        <v>3429798.37</v>
      </c>
      <c r="G17" s="6">
        <f t="shared" si="1"/>
        <v>446404.40999999968</v>
      </c>
    </row>
    <row r="18" spans="1:7" x14ac:dyDescent="0.2">
      <c r="A18" s="28" t="s">
        <v>140</v>
      </c>
      <c r="B18" s="6">
        <v>2500000.0099999998</v>
      </c>
      <c r="C18" s="6">
        <v>-280885.40000000002</v>
      </c>
      <c r="D18" s="6">
        <f t="shared" si="0"/>
        <v>2219114.61</v>
      </c>
      <c r="E18" s="6">
        <v>1603875.13</v>
      </c>
      <c r="F18" s="6">
        <v>1603875.13</v>
      </c>
      <c r="G18" s="6">
        <f t="shared" si="1"/>
        <v>615239.48</v>
      </c>
    </row>
    <row r="19" spans="1:7" x14ac:dyDescent="0.2">
      <c r="A19" s="28" t="s">
        <v>141</v>
      </c>
      <c r="B19" s="6">
        <v>1826054</v>
      </c>
      <c r="C19" s="6">
        <v>13137.93</v>
      </c>
      <c r="D19" s="6">
        <f t="shared" si="0"/>
        <v>1839191.93</v>
      </c>
      <c r="E19" s="6">
        <v>1417191.93</v>
      </c>
      <c r="F19" s="6">
        <v>1417191.93</v>
      </c>
      <c r="G19" s="6">
        <f t="shared" si="1"/>
        <v>422000</v>
      </c>
    </row>
    <row r="20" spans="1:7" x14ac:dyDescent="0.2">
      <c r="A20" s="28" t="s">
        <v>142</v>
      </c>
      <c r="B20" s="6">
        <v>1500000</v>
      </c>
      <c r="C20" s="6">
        <v>97200</v>
      </c>
      <c r="D20" s="6">
        <f t="shared" si="0"/>
        <v>1597200</v>
      </c>
      <c r="E20" s="6">
        <v>1077933.69</v>
      </c>
      <c r="F20" s="6">
        <v>1077933.69</v>
      </c>
      <c r="G20" s="6">
        <f t="shared" si="1"/>
        <v>519266.31000000006</v>
      </c>
    </row>
    <row r="21" spans="1:7" x14ac:dyDescent="0.2">
      <c r="A21" s="28"/>
      <c r="B21" s="7"/>
      <c r="C21" s="7"/>
      <c r="D21" s="7"/>
      <c r="E21" s="7"/>
      <c r="F21" s="7"/>
      <c r="G21" s="7"/>
    </row>
    <row r="22" spans="1:7" x14ac:dyDescent="0.2">
      <c r="A22" s="29" t="s">
        <v>77</v>
      </c>
      <c r="B22" s="9">
        <f>SUM(B7:B20)</f>
        <v>42770215.009999998</v>
      </c>
      <c r="C22" s="9">
        <f t="shared" ref="C22:G22" si="2">SUM(C7:C20)</f>
        <v>6042723.709999999</v>
      </c>
      <c r="D22" s="9">
        <f t="shared" si="2"/>
        <v>48812938.719999991</v>
      </c>
      <c r="E22" s="9">
        <f t="shared" si="2"/>
        <v>45990764.289999999</v>
      </c>
      <c r="F22" s="9">
        <f t="shared" si="2"/>
        <v>45990764.289999999</v>
      </c>
      <c r="G22" s="9">
        <f t="shared" si="2"/>
        <v>2822174.4299999988</v>
      </c>
    </row>
    <row r="25" spans="1:7" ht="45" customHeight="1" x14ac:dyDescent="0.2">
      <c r="A25" s="46" t="s">
        <v>147</v>
      </c>
      <c r="B25" s="47"/>
      <c r="C25" s="47"/>
      <c r="D25" s="47"/>
      <c r="E25" s="47"/>
      <c r="F25" s="47"/>
      <c r="G25" s="48"/>
    </row>
    <row r="27" spans="1:7" x14ac:dyDescent="0.2">
      <c r="A27" s="21"/>
      <c r="B27" s="24" t="s">
        <v>0</v>
      </c>
      <c r="C27" s="25"/>
      <c r="D27" s="25"/>
      <c r="E27" s="25"/>
      <c r="F27" s="26"/>
      <c r="G27" s="49" t="s">
        <v>7</v>
      </c>
    </row>
    <row r="28" spans="1:7" ht="22.5" x14ac:dyDescent="0.2">
      <c r="A28" s="2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50"/>
    </row>
    <row r="29" spans="1:7" x14ac:dyDescent="0.2">
      <c r="A29" s="23"/>
      <c r="B29" s="4">
        <v>1</v>
      </c>
      <c r="C29" s="4">
        <v>2</v>
      </c>
      <c r="D29" s="4" t="s">
        <v>8</v>
      </c>
      <c r="E29" s="4">
        <v>4</v>
      </c>
      <c r="F29" s="4">
        <v>5</v>
      </c>
      <c r="G29" s="4" t="s">
        <v>9</v>
      </c>
    </row>
    <row r="30" spans="1:7" x14ac:dyDescent="0.2">
      <c r="A30" s="12"/>
      <c r="B30" s="13"/>
      <c r="C30" s="13"/>
      <c r="D30" s="13"/>
      <c r="E30" s="13"/>
      <c r="F30" s="13"/>
      <c r="G30" s="13"/>
    </row>
    <row r="31" spans="1:7" x14ac:dyDescent="0.2">
      <c r="A31" s="28" t="s">
        <v>81</v>
      </c>
      <c r="B31" s="14"/>
      <c r="C31" s="14"/>
      <c r="D31" s="14"/>
      <c r="E31" s="14"/>
      <c r="F31" s="14"/>
      <c r="G31" s="14"/>
    </row>
    <row r="32" spans="1:7" x14ac:dyDescent="0.2">
      <c r="A32" s="28" t="s">
        <v>82</v>
      </c>
      <c r="B32" s="14"/>
      <c r="C32" s="14"/>
      <c r="D32" s="14"/>
      <c r="E32" s="14"/>
      <c r="F32" s="14"/>
      <c r="G32" s="14"/>
    </row>
    <row r="33" spans="1:7" x14ac:dyDescent="0.2">
      <c r="A33" s="28" t="s">
        <v>83</v>
      </c>
      <c r="B33" s="14"/>
      <c r="C33" s="14"/>
      <c r="D33" s="14"/>
      <c r="E33" s="14"/>
      <c r="F33" s="14"/>
      <c r="G33" s="14"/>
    </row>
    <row r="34" spans="1:7" x14ac:dyDescent="0.2">
      <c r="A34" s="28" t="s">
        <v>84</v>
      </c>
      <c r="B34" s="14"/>
      <c r="C34" s="14"/>
      <c r="D34" s="14"/>
      <c r="E34" s="14"/>
      <c r="F34" s="14"/>
      <c r="G34" s="14"/>
    </row>
    <row r="35" spans="1:7" x14ac:dyDescent="0.2">
      <c r="A35" s="2"/>
      <c r="B35" s="15"/>
      <c r="C35" s="15"/>
      <c r="D35" s="15"/>
      <c r="E35" s="15"/>
      <c r="F35" s="15"/>
      <c r="G35" s="15"/>
    </row>
    <row r="36" spans="1:7" x14ac:dyDescent="0.2">
      <c r="A36" s="29" t="s">
        <v>77</v>
      </c>
      <c r="B36" s="9"/>
      <c r="C36" s="9"/>
      <c r="D36" s="9"/>
      <c r="E36" s="9"/>
      <c r="F36" s="9"/>
      <c r="G36" s="9"/>
    </row>
    <row r="39" spans="1:7" ht="45" customHeight="1" x14ac:dyDescent="0.2">
      <c r="A39" s="46" t="s">
        <v>148</v>
      </c>
      <c r="B39" s="47"/>
      <c r="C39" s="47"/>
      <c r="D39" s="47"/>
      <c r="E39" s="47"/>
      <c r="F39" s="47"/>
      <c r="G39" s="48"/>
    </row>
    <row r="40" spans="1:7" x14ac:dyDescent="0.2">
      <c r="A40" s="21"/>
      <c r="B40" s="24" t="s">
        <v>0</v>
      </c>
      <c r="C40" s="25"/>
      <c r="D40" s="25"/>
      <c r="E40" s="25"/>
      <c r="F40" s="26"/>
      <c r="G40" s="49" t="s">
        <v>7</v>
      </c>
    </row>
    <row r="41" spans="1:7" ht="22.5" x14ac:dyDescent="0.2">
      <c r="A41" s="22" t="s">
        <v>1</v>
      </c>
      <c r="B41" s="3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50"/>
    </row>
    <row r="42" spans="1:7" x14ac:dyDescent="0.2">
      <c r="A42" s="23"/>
      <c r="B42" s="4">
        <v>1</v>
      </c>
      <c r="C42" s="4">
        <v>2</v>
      </c>
      <c r="D42" s="4" t="s">
        <v>8</v>
      </c>
      <c r="E42" s="4">
        <v>4</v>
      </c>
      <c r="F42" s="4">
        <v>5</v>
      </c>
      <c r="G42" s="4" t="s">
        <v>9</v>
      </c>
    </row>
    <row r="43" spans="1:7" x14ac:dyDescent="0.2">
      <c r="A43" s="12"/>
      <c r="B43" s="13"/>
      <c r="C43" s="13"/>
      <c r="D43" s="13"/>
      <c r="E43" s="13"/>
      <c r="F43" s="13"/>
      <c r="G43" s="13"/>
    </row>
    <row r="44" spans="1:7" ht="22.5" x14ac:dyDescent="0.2">
      <c r="A44" s="30" t="s">
        <v>85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">
      <c r="A45" s="30"/>
      <c r="B45" s="14"/>
      <c r="C45" s="14"/>
      <c r="D45" s="14"/>
      <c r="E45" s="14"/>
      <c r="F45" s="14"/>
      <c r="G45" s="14"/>
    </row>
    <row r="46" spans="1:7" x14ac:dyDescent="0.2">
      <c r="A46" s="30" t="s">
        <v>86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">
      <c r="A47" s="30"/>
      <c r="B47" s="14"/>
      <c r="C47" s="14"/>
      <c r="D47" s="14"/>
      <c r="E47" s="14"/>
      <c r="F47" s="14"/>
      <c r="G47" s="14"/>
    </row>
    <row r="48" spans="1:7" ht="22.5" x14ac:dyDescent="0.2">
      <c r="A48" s="30" t="s">
        <v>87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">
      <c r="A49" s="30"/>
      <c r="B49" s="14"/>
      <c r="C49" s="14"/>
      <c r="D49" s="14"/>
      <c r="E49" s="14"/>
      <c r="F49" s="14"/>
      <c r="G49" s="14"/>
    </row>
    <row r="50" spans="1:7" ht="22.5" x14ac:dyDescent="0.2">
      <c r="A50" s="30" t="s">
        <v>88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30"/>
      <c r="B51" s="14"/>
      <c r="C51" s="14"/>
      <c r="D51" s="14"/>
      <c r="E51" s="14"/>
      <c r="F51" s="14"/>
      <c r="G51" s="14"/>
    </row>
    <row r="52" spans="1:7" ht="22.5" x14ac:dyDescent="0.2">
      <c r="A52" s="30" t="s">
        <v>89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x14ac:dyDescent="0.2">
      <c r="A53" s="30"/>
      <c r="B53" s="14"/>
      <c r="C53" s="14"/>
      <c r="D53" s="14"/>
      <c r="E53" s="14"/>
      <c r="F53" s="14"/>
      <c r="G53" s="14"/>
    </row>
    <row r="54" spans="1:7" ht="22.5" x14ac:dyDescent="0.2">
      <c r="A54" s="30" t="s">
        <v>90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x14ac:dyDescent="0.2">
      <c r="A55" s="30"/>
      <c r="B55" s="14"/>
      <c r="C55" s="14"/>
      <c r="D55" s="14"/>
      <c r="E55" s="14"/>
      <c r="F55" s="14"/>
      <c r="G55" s="14"/>
    </row>
    <row r="56" spans="1:7" x14ac:dyDescent="0.2">
      <c r="A56" s="30" t="s">
        <v>91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x14ac:dyDescent="0.2">
      <c r="A57" s="31"/>
      <c r="B57" s="15"/>
      <c r="C57" s="15"/>
      <c r="D57" s="15"/>
      <c r="E57" s="15"/>
      <c r="F57" s="15"/>
      <c r="G57" s="15"/>
    </row>
    <row r="58" spans="1:7" x14ac:dyDescent="0.2">
      <c r="A58" s="20" t="s">
        <v>77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60" spans="1:7" ht="12" x14ac:dyDescent="0.2">
      <c r="A60" s="40" t="s">
        <v>128</v>
      </c>
    </row>
  </sheetData>
  <sheetProtection formatCells="0" formatColumns="0" formatRows="0" insertRows="0" deleteRows="0" autoFilter="0"/>
  <protectedRanges>
    <protectedRange sqref="A60" name="Rango1"/>
  </protectedRanges>
  <mergeCells count="6">
    <mergeCell ref="G3:G4"/>
    <mergeCell ref="G27:G28"/>
    <mergeCell ref="G40:G41"/>
    <mergeCell ref="A1:G1"/>
    <mergeCell ref="A25:G25"/>
    <mergeCell ref="A39:G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&amp;L&amp;A&amp;R&amp;F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146</v>
      </c>
      <c r="B1" s="51"/>
      <c r="C1" s="51"/>
      <c r="D1" s="51"/>
      <c r="E1" s="51"/>
      <c r="F1" s="51"/>
      <c r="G1" s="52"/>
    </row>
    <row r="2" spans="1:7" x14ac:dyDescent="0.2">
      <c r="A2" s="21"/>
      <c r="B2" s="24" t="s">
        <v>0</v>
      </c>
      <c r="C2" s="25"/>
      <c r="D2" s="25"/>
      <c r="E2" s="25"/>
      <c r="F2" s="26"/>
      <c r="G2" s="49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39">
        <f>SUM(B7:B14)</f>
        <v>10140168.33</v>
      </c>
      <c r="C6" s="39">
        <f t="shared" ref="C6:G6" si="0">SUM(C7:C14)</f>
        <v>2576946.65</v>
      </c>
      <c r="D6" s="39">
        <f t="shared" si="0"/>
        <v>12717114.98</v>
      </c>
      <c r="E6" s="39">
        <f t="shared" si="0"/>
        <v>12341717.32</v>
      </c>
      <c r="F6" s="39">
        <f t="shared" si="0"/>
        <v>12341717.32</v>
      </c>
      <c r="G6" s="39">
        <f t="shared" si="0"/>
        <v>375397.66000000015</v>
      </c>
    </row>
    <row r="7" spans="1:7" x14ac:dyDescent="0.2">
      <c r="A7" s="27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27" t="s">
        <v>94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27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27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27" t="s">
        <v>97</v>
      </c>
      <c r="B11" s="6">
        <v>10140168.33</v>
      </c>
      <c r="C11" s="6">
        <v>2576946.65</v>
      </c>
      <c r="D11" s="6">
        <f>B11+C11</f>
        <v>12717114.98</v>
      </c>
      <c r="E11" s="6">
        <v>12341717.32</v>
      </c>
      <c r="F11" s="6">
        <v>12341717.32</v>
      </c>
      <c r="G11" s="6">
        <f>D11-E11</f>
        <v>375397.66000000015</v>
      </c>
    </row>
    <row r="12" spans="1:7" x14ac:dyDescent="0.2">
      <c r="A12" s="27" t="s">
        <v>98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27" t="s">
        <v>99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27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39">
        <f>SUM(B17:B23)</f>
        <v>32630046.68</v>
      </c>
      <c r="C16" s="39">
        <f t="shared" ref="C16:G16" si="1">SUM(C17:C23)</f>
        <v>3465777.06</v>
      </c>
      <c r="D16" s="39">
        <f t="shared" si="1"/>
        <v>36095823.740000002</v>
      </c>
      <c r="E16" s="39">
        <f t="shared" si="1"/>
        <v>33649046.969999999</v>
      </c>
      <c r="F16" s="39">
        <f t="shared" si="1"/>
        <v>33649046.969999999</v>
      </c>
      <c r="G16" s="39">
        <f t="shared" si="1"/>
        <v>2446776.7700000033</v>
      </c>
    </row>
    <row r="17" spans="1:7" x14ac:dyDescent="0.2">
      <c r="A17" s="27" t="s">
        <v>101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27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27" t="s">
        <v>103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27" t="s">
        <v>104</v>
      </c>
      <c r="B20" s="6">
        <v>32630046.68</v>
      </c>
      <c r="C20" s="6">
        <v>3465777.06</v>
      </c>
      <c r="D20" s="6">
        <f>B20+C20</f>
        <v>36095823.740000002</v>
      </c>
      <c r="E20" s="6">
        <v>33649046.969999999</v>
      </c>
      <c r="F20" s="6">
        <v>33649046.969999999</v>
      </c>
      <c r="G20" s="6">
        <f>D20-E20</f>
        <v>2446776.7700000033</v>
      </c>
    </row>
    <row r="21" spans="1:7" x14ac:dyDescent="0.2">
      <c r="A21" s="27" t="s">
        <v>105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27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27" t="s">
        <v>107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">
      <c r="A26" s="27" t="s">
        <v>109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27" t="s">
        <v>110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27" t="s">
        <v>111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27" t="s">
        <v>112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27" t="s">
        <v>113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27" t="s">
        <v>114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27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27" t="s">
        <v>116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">
      <c r="A34" s="27" t="s">
        <v>117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x14ac:dyDescent="0.2">
      <c r="A37" s="27" t="s">
        <v>119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27" t="s">
        <v>120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27" t="s">
        <v>121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27" t="s">
        <v>122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77</v>
      </c>
      <c r="B42" s="9">
        <f>B6+B16</f>
        <v>42770215.009999998</v>
      </c>
      <c r="C42" s="9">
        <f t="shared" ref="C42:G42" si="2">C6+C16</f>
        <v>6042723.71</v>
      </c>
      <c r="D42" s="9">
        <f t="shared" si="2"/>
        <v>48812938.719999999</v>
      </c>
      <c r="E42" s="9">
        <f t="shared" si="2"/>
        <v>45990764.289999999</v>
      </c>
      <c r="F42" s="9">
        <f t="shared" si="2"/>
        <v>45990764.289999999</v>
      </c>
      <c r="G42" s="9">
        <f t="shared" si="2"/>
        <v>2822174.4300000034</v>
      </c>
    </row>
    <row r="44" spans="1:7" ht="12" x14ac:dyDescent="0.2">
      <c r="A44" s="40" t="s">
        <v>128</v>
      </c>
    </row>
  </sheetData>
  <sheetProtection formatCells="0" formatColumns="0" formatRows="0" autoFilter="0"/>
  <protectedRanges>
    <protectedRange sqref="A44" name="Rango1"/>
  </protectedRanges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&amp;L&amp;A&amp;R&amp;F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0c865bf4-0f22-4e4d-b041-7b0c1657e5a8"/>
    <ds:schemaRef ds:uri="http://purl.org/dc/terms/"/>
    <ds:schemaRef ds:uri="6aa8a68a-ab09-4ac8-a697-fdce915bc567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2024-01-18T20:29:07Z</cp:lastPrinted>
  <dcterms:created xsi:type="dcterms:W3CDTF">2014-02-10T03:37:14Z</dcterms:created>
  <dcterms:modified xsi:type="dcterms:W3CDTF">2024-02-29T19:41:10Z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